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26136" windowHeight="12780"/>
  </bookViews>
  <sheets>
    <sheet name="入力例（T1.2）" sheetId="7" r:id="rId1"/>
    <sheet name="T1.2" sheetId="5" r:id="rId2"/>
    <sheet name="T2.1" sheetId="4" r:id="rId3"/>
    <sheet name="T2.2" sheetId="6" r:id="rId4"/>
  </sheets>
  <calcPr calcId="145621"/>
</workbook>
</file>

<file path=xl/calcChain.xml><?xml version="1.0" encoding="utf-8"?>
<calcChain xmlns="http://schemas.openxmlformats.org/spreadsheetml/2006/main">
  <c r="E10" i="7" l="1"/>
  <c r="D10" i="7"/>
  <c r="C10" i="7"/>
  <c r="F10" i="7" s="1"/>
  <c r="E9" i="7"/>
  <c r="D9" i="7"/>
  <c r="C9" i="7"/>
  <c r="F8" i="7"/>
  <c r="D9" i="6" l="1"/>
  <c r="D10" i="6" s="1"/>
  <c r="C9" i="6"/>
  <c r="G8" i="6"/>
  <c r="D9" i="4"/>
  <c r="D10" i="4" s="1"/>
  <c r="C9" i="4"/>
  <c r="F8" i="5"/>
  <c r="E9" i="5"/>
  <c r="E10" i="5" s="1"/>
  <c r="F8" i="4"/>
  <c r="E9" i="4" l="1"/>
  <c r="E10" i="4" s="1"/>
  <c r="E9" i="6"/>
  <c r="F9" i="6" s="1"/>
  <c r="C10" i="6"/>
  <c r="C10" i="4"/>
  <c r="D9" i="5"/>
  <c r="C9" i="5" s="1"/>
  <c r="C10" i="5" l="1"/>
  <c r="D10" i="5"/>
  <c r="F10" i="5" l="1"/>
  <c r="F10" i="4"/>
  <c r="E10" i="6"/>
  <c r="F10" i="6"/>
  <c r="G10" i="6" l="1"/>
</calcChain>
</file>

<file path=xl/sharedStrings.xml><?xml version="1.0" encoding="utf-8"?>
<sst xmlns="http://schemas.openxmlformats.org/spreadsheetml/2006/main" count="63" uniqueCount="21">
  <si>
    <t>L1</t>
    <phoneticPr fontId="2"/>
  </si>
  <si>
    <t>L2</t>
    <phoneticPr fontId="2"/>
  </si>
  <si>
    <t>L3</t>
    <phoneticPr fontId="2"/>
  </si>
  <si>
    <t>L4</t>
    <phoneticPr fontId="2"/>
  </si>
  <si>
    <t>自重</t>
    <rPh sb="0" eb="2">
      <t>ジジュウ</t>
    </rPh>
    <phoneticPr fontId="2"/>
  </si>
  <si>
    <t>A軸</t>
    <rPh sb="1" eb="2">
      <t>ジク</t>
    </rPh>
    <phoneticPr fontId="2"/>
  </si>
  <si>
    <t>B軸</t>
    <rPh sb="1" eb="2">
      <t>ジク</t>
    </rPh>
    <phoneticPr fontId="2"/>
  </si>
  <si>
    <t>C軸</t>
    <rPh sb="1" eb="2">
      <t>ジク</t>
    </rPh>
    <phoneticPr fontId="2"/>
  </si>
  <si>
    <t>積載物重量</t>
    <rPh sb="0" eb="3">
      <t>セキサイブツ</t>
    </rPh>
    <rPh sb="3" eb="5">
      <t>ジュウリョウ</t>
    </rPh>
    <phoneticPr fontId="2"/>
  </si>
  <si>
    <t>合計軸重</t>
    <rPh sb="0" eb="2">
      <t>ゴウケイ</t>
    </rPh>
    <rPh sb="2" eb="4">
      <t>ジクジュウ</t>
    </rPh>
    <phoneticPr fontId="2"/>
  </si>
  <si>
    <t>合計</t>
    <rPh sb="0" eb="2">
      <t>ゴウケイ</t>
    </rPh>
    <phoneticPr fontId="2"/>
  </si>
  <si>
    <t>L5</t>
    <phoneticPr fontId="2"/>
  </si>
  <si>
    <t>軸間距離</t>
    <rPh sb="0" eb="2">
      <t>ジクカン</t>
    </rPh>
    <rPh sb="2" eb="4">
      <t>キョリ</t>
    </rPh>
    <phoneticPr fontId="2"/>
  </si>
  <si>
    <t/>
  </si>
  <si>
    <t>新規格車ゴールド申請のための軸重計算シート【T1.2】</t>
    <rPh sb="0" eb="4">
      <t>シンキカクシャ</t>
    </rPh>
    <rPh sb="8" eb="10">
      <t>シンセイ</t>
    </rPh>
    <rPh sb="14" eb="16">
      <t>ジクジュウ</t>
    </rPh>
    <rPh sb="16" eb="18">
      <t>ケイサン</t>
    </rPh>
    <phoneticPr fontId="2"/>
  </si>
  <si>
    <t>新規格車ゴールド申請のための軸重計算シート【T2.1】</t>
    <rPh sb="0" eb="4">
      <t>シンキカクシャ</t>
    </rPh>
    <rPh sb="8" eb="10">
      <t>シンセイ</t>
    </rPh>
    <rPh sb="14" eb="16">
      <t>ジクジュウ</t>
    </rPh>
    <rPh sb="16" eb="18">
      <t>ケイサン</t>
    </rPh>
    <phoneticPr fontId="2"/>
  </si>
  <si>
    <t>新規格車ゴールド申請のための軸重計算シート【T2.2】</t>
    <rPh sb="0" eb="4">
      <t>シンキカクシャ</t>
    </rPh>
    <rPh sb="8" eb="10">
      <t>シンセイ</t>
    </rPh>
    <rPh sb="14" eb="16">
      <t>ジクジュウ</t>
    </rPh>
    <rPh sb="16" eb="18">
      <t>ケイサン</t>
    </rPh>
    <phoneticPr fontId="2"/>
  </si>
  <si>
    <t>L6</t>
    <phoneticPr fontId="2"/>
  </si>
  <si>
    <t>L7</t>
    <phoneticPr fontId="2"/>
  </si>
  <si>
    <t>D軸</t>
    <rPh sb="1" eb="2">
      <t>ジク</t>
    </rPh>
    <phoneticPr fontId="2"/>
  </si>
  <si>
    <t>新規格車ゴールド申請のための軸重計算シート【T1.2】（入力例）</t>
    <rPh sb="0" eb="4">
      <t>シンキカクシャ</t>
    </rPh>
    <rPh sb="8" eb="10">
      <t>シンセイ</t>
    </rPh>
    <rPh sb="14" eb="16">
      <t>ジクジュウ</t>
    </rPh>
    <rPh sb="16" eb="18">
      <t>ケイサン</t>
    </rPh>
    <rPh sb="28" eb="31">
      <t>ニュウリョクレイ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</si>
</sst>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7" tint="0.79998168889431442"/>
      </top>
      <bottom/>
      <diagonal/>
    </border>
    <border>
      <left style="hair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40" fontId="4" fillId="2" borderId="4" xfId="1" applyNumberFormat="1" applyFont="1" applyFill="1" applyBorder="1">
      <alignment vertical="center"/>
    </xf>
    <xf numFmtId="40" fontId="4" fillId="2" borderId="5" xfId="1" applyNumberFormat="1" applyFont="1" applyFill="1" applyBorder="1">
      <alignment vertical="center"/>
    </xf>
    <xf numFmtId="40" fontId="4" fillId="2" borderId="6" xfId="1" applyNumberFormat="1" applyFont="1" applyFill="1" applyBorder="1">
      <alignment vertical="center"/>
    </xf>
    <xf numFmtId="40" fontId="3" fillId="4" borderId="7" xfId="1" applyNumberFormat="1" applyFont="1" applyFill="1" applyBorder="1">
      <alignment vertical="center"/>
    </xf>
    <xf numFmtId="40" fontId="3" fillId="4" borderId="8" xfId="1" applyNumberFormat="1" applyFont="1" applyFill="1" applyBorder="1">
      <alignment vertical="center"/>
    </xf>
    <xf numFmtId="0" fontId="0" fillId="0" borderId="9" xfId="0" applyBorder="1">
      <alignment vertical="center"/>
    </xf>
    <xf numFmtId="40" fontId="3" fillId="4" borderId="10" xfId="1" applyNumberFormat="1" applyFont="1" applyFill="1" applyBorder="1">
      <alignment vertical="center"/>
    </xf>
    <xf numFmtId="40" fontId="4" fillId="2" borderId="11" xfId="1" applyNumberFormat="1" applyFont="1" applyFill="1" applyBorder="1">
      <alignment vertical="center"/>
    </xf>
    <xf numFmtId="40" fontId="5" fillId="3" borderId="12" xfId="1" applyNumberFormat="1" applyFont="1" applyFill="1" applyBorder="1">
      <alignment vertical="center"/>
    </xf>
    <xf numFmtId="0" fontId="0" fillId="0" borderId="13" xfId="0" quotePrefix="1" applyBorder="1">
      <alignment vertical="center"/>
    </xf>
    <xf numFmtId="0" fontId="0" fillId="0" borderId="14" xfId="0" quotePrefix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1" applyNumberFormat="1" applyFont="1" applyBorder="1">
      <alignment vertical="center"/>
    </xf>
    <xf numFmtId="0" fontId="6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40" fontId="4" fillId="2" borderId="4" xfId="1" applyNumberFormat="1" applyFont="1" applyFill="1" applyBorder="1" applyProtection="1">
      <alignment vertical="center"/>
      <protection locked="0"/>
    </xf>
    <xf numFmtId="40" fontId="4" fillId="2" borderId="5" xfId="1" applyNumberFormat="1" applyFont="1" applyFill="1" applyBorder="1" applyProtection="1">
      <alignment vertical="center"/>
      <protection locked="0"/>
    </xf>
    <xf numFmtId="40" fontId="4" fillId="2" borderId="6" xfId="1" applyNumberFormat="1" applyFont="1" applyFill="1" applyBorder="1" applyProtection="1">
      <alignment vertical="center"/>
      <protection locked="0"/>
    </xf>
    <xf numFmtId="40" fontId="4" fillId="2" borderId="11" xfId="1" applyNumberFormat="1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23" xfId="0" applyFont="1" applyFill="1" applyBorder="1" applyProtection="1">
      <alignment vertical="center"/>
      <protection locked="0"/>
    </xf>
    <xf numFmtId="40" fontId="4" fillId="2" borderId="21" xfId="1" applyNumberFormat="1" applyFont="1" applyFill="1" applyBorder="1" applyProtection="1">
      <alignment vertical="center"/>
      <protection locked="0"/>
    </xf>
    <xf numFmtId="40" fontId="4" fillId="2" borderId="23" xfId="1" applyNumberFormat="1" applyFont="1" applyFill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17</xdr:row>
      <xdr:rowOff>152400</xdr:rowOff>
    </xdr:from>
    <xdr:to>
      <xdr:col>8</xdr:col>
      <xdr:colOff>198120</xdr:colOff>
      <xdr:row>31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220" y="3131820"/>
          <a:ext cx="3017520" cy="2308860"/>
        </a:xfrm>
        <a:prstGeom prst="rect">
          <a:avLst/>
        </a:prstGeom>
      </xdr:spPr>
    </xdr:pic>
    <xdr:clientData/>
  </xdr:twoCellAnchor>
  <xdr:twoCellAnchor>
    <xdr:from>
      <xdr:col>7</xdr:col>
      <xdr:colOff>419100</xdr:colOff>
      <xdr:row>3</xdr:row>
      <xdr:rowOff>114300</xdr:rowOff>
    </xdr:from>
    <xdr:to>
      <xdr:col>11</xdr:col>
      <xdr:colOff>167640</xdr:colOff>
      <xdr:row>7</xdr:row>
      <xdr:rowOff>137160</xdr:rowOff>
    </xdr:to>
    <xdr:sp macro="" textlink="">
      <xdr:nvSpPr>
        <xdr:cNvPr id="3" name="四角形吹き出し 2"/>
        <xdr:cNvSpPr/>
      </xdr:nvSpPr>
      <xdr:spPr>
        <a:xfrm>
          <a:off x="4442460" y="701040"/>
          <a:ext cx="2133600" cy="716280"/>
        </a:xfrm>
        <a:prstGeom prst="wedgeRectCallout">
          <a:avLst>
            <a:gd name="adj1" fmla="val -68055"/>
            <a:gd name="adj2" fmla="val -29769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（軸間距離、自重、積載物重量）</a:t>
          </a:r>
        </a:p>
      </xdr:txBody>
    </xdr:sp>
    <xdr:clientData/>
  </xdr:twoCellAnchor>
  <xdr:twoCellAnchor>
    <xdr:from>
      <xdr:col>2</xdr:col>
      <xdr:colOff>30480</xdr:colOff>
      <xdr:row>12</xdr:row>
      <xdr:rowOff>0</xdr:rowOff>
    </xdr:from>
    <xdr:to>
      <xdr:col>4</xdr:col>
      <xdr:colOff>525780</xdr:colOff>
      <xdr:row>16</xdr:row>
      <xdr:rowOff>53340</xdr:rowOff>
    </xdr:to>
    <xdr:sp macro="" textlink="">
      <xdr:nvSpPr>
        <xdr:cNvPr id="4" name="四角形吹き出し 3"/>
        <xdr:cNvSpPr/>
      </xdr:nvSpPr>
      <xdr:spPr>
        <a:xfrm>
          <a:off x="1005840" y="214122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68580</xdr:colOff>
      <xdr:row>12</xdr:row>
      <xdr:rowOff>15240</xdr:rowOff>
    </xdr:from>
    <xdr:to>
      <xdr:col>8</xdr:col>
      <xdr:colOff>7620</xdr:colOff>
      <xdr:row>16</xdr:row>
      <xdr:rowOff>68580</xdr:rowOff>
    </xdr:to>
    <xdr:sp macro="" textlink="">
      <xdr:nvSpPr>
        <xdr:cNvPr id="5" name="四角形吹き出し 4"/>
        <xdr:cNvSpPr/>
      </xdr:nvSpPr>
      <xdr:spPr>
        <a:xfrm>
          <a:off x="2872740" y="215646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17</xdr:row>
      <xdr:rowOff>152400</xdr:rowOff>
    </xdr:from>
    <xdr:to>
      <xdr:col>8</xdr:col>
      <xdr:colOff>198120</xdr:colOff>
      <xdr:row>31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220" y="3131820"/>
          <a:ext cx="3017520" cy="2308860"/>
        </a:xfrm>
        <a:prstGeom prst="rect">
          <a:avLst/>
        </a:prstGeom>
      </xdr:spPr>
    </xdr:pic>
    <xdr:clientData/>
  </xdr:twoCellAnchor>
  <xdr:twoCellAnchor>
    <xdr:from>
      <xdr:col>7</xdr:col>
      <xdr:colOff>419100</xdr:colOff>
      <xdr:row>3</xdr:row>
      <xdr:rowOff>114300</xdr:rowOff>
    </xdr:from>
    <xdr:to>
      <xdr:col>11</xdr:col>
      <xdr:colOff>167640</xdr:colOff>
      <xdr:row>7</xdr:row>
      <xdr:rowOff>137160</xdr:rowOff>
    </xdr:to>
    <xdr:sp macro="" textlink="">
      <xdr:nvSpPr>
        <xdr:cNvPr id="3" name="四角形吹き出し 2"/>
        <xdr:cNvSpPr/>
      </xdr:nvSpPr>
      <xdr:spPr>
        <a:xfrm>
          <a:off x="4442460" y="701040"/>
          <a:ext cx="2133600" cy="716280"/>
        </a:xfrm>
        <a:prstGeom prst="wedgeRectCallout">
          <a:avLst>
            <a:gd name="adj1" fmla="val -68055"/>
            <a:gd name="adj2" fmla="val -29769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（軸間距離、自重、積載物重量）</a:t>
          </a:r>
        </a:p>
      </xdr:txBody>
    </xdr:sp>
    <xdr:clientData/>
  </xdr:twoCellAnchor>
  <xdr:twoCellAnchor>
    <xdr:from>
      <xdr:col>2</xdr:col>
      <xdr:colOff>30480</xdr:colOff>
      <xdr:row>12</xdr:row>
      <xdr:rowOff>0</xdr:rowOff>
    </xdr:from>
    <xdr:to>
      <xdr:col>4</xdr:col>
      <xdr:colOff>525780</xdr:colOff>
      <xdr:row>16</xdr:row>
      <xdr:rowOff>53340</xdr:rowOff>
    </xdr:to>
    <xdr:sp macro="" textlink="">
      <xdr:nvSpPr>
        <xdr:cNvPr id="4" name="四角形吹き出し 3"/>
        <xdr:cNvSpPr/>
      </xdr:nvSpPr>
      <xdr:spPr>
        <a:xfrm>
          <a:off x="1005840" y="214122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68580</xdr:colOff>
      <xdr:row>12</xdr:row>
      <xdr:rowOff>15240</xdr:rowOff>
    </xdr:from>
    <xdr:to>
      <xdr:col>8</xdr:col>
      <xdr:colOff>7620</xdr:colOff>
      <xdr:row>16</xdr:row>
      <xdr:rowOff>68580</xdr:rowOff>
    </xdr:to>
    <xdr:sp macro="" textlink="">
      <xdr:nvSpPr>
        <xdr:cNvPr id="5" name="四角形吹き出し 4"/>
        <xdr:cNvSpPr/>
      </xdr:nvSpPr>
      <xdr:spPr>
        <a:xfrm>
          <a:off x="2872740" y="215646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3</xdr:row>
      <xdr:rowOff>114300</xdr:rowOff>
    </xdr:from>
    <xdr:to>
      <xdr:col>11</xdr:col>
      <xdr:colOff>167640</xdr:colOff>
      <xdr:row>7</xdr:row>
      <xdr:rowOff>137160</xdr:rowOff>
    </xdr:to>
    <xdr:sp macro="" textlink="">
      <xdr:nvSpPr>
        <xdr:cNvPr id="3" name="四角形吹き出し 2"/>
        <xdr:cNvSpPr/>
      </xdr:nvSpPr>
      <xdr:spPr>
        <a:xfrm>
          <a:off x="4442460" y="701040"/>
          <a:ext cx="2133600" cy="716280"/>
        </a:xfrm>
        <a:prstGeom prst="wedgeRectCallout">
          <a:avLst>
            <a:gd name="adj1" fmla="val -68055"/>
            <a:gd name="adj2" fmla="val -29769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（軸間距離、自重、積載物重量）</a:t>
          </a:r>
        </a:p>
      </xdr:txBody>
    </xdr:sp>
    <xdr:clientData/>
  </xdr:twoCellAnchor>
  <xdr:twoCellAnchor>
    <xdr:from>
      <xdr:col>2</xdr:col>
      <xdr:colOff>30480</xdr:colOff>
      <xdr:row>12</xdr:row>
      <xdr:rowOff>0</xdr:rowOff>
    </xdr:from>
    <xdr:to>
      <xdr:col>4</xdr:col>
      <xdr:colOff>525780</xdr:colOff>
      <xdr:row>16</xdr:row>
      <xdr:rowOff>53340</xdr:rowOff>
    </xdr:to>
    <xdr:sp macro="" textlink="">
      <xdr:nvSpPr>
        <xdr:cNvPr id="4" name="四角形吹き出し 3"/>
        <xdr:cNvSpPr/>
      </xdr:nvSpPr>
      <xdr:spPr>
        <a:xfrm>
          <a:off x="1005840" y="214122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68580</xdr:colOff>
      <xdr:row>12</xdr:row>
      <xdr:rowOff>15240</xdr:rowOff>
    </xdr:from>
    <xdr:to>
      <xdr:col>8</xdr:col>
      <xdr:colOff>7620</xdr:colOff>
      <xdr:row>16</xdr:row>
      <xdr:rowOff>68580</xdr:rowOff>
    </xdr:to>
    <xdr:sp macro="" textlink="">
      <xdr:nvSpPr>
        <xdr:cNvPr id="5" name="四角形吹き出し 4"/>
        <xdr:cNvSpPr/>
      </xdr:nvSpPr>
      <xdr:spPr>
        <a:xfrm>
          <a:off x="2872740" y="215646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426720</xdr:colOff>
      <xdr:row>17</xdr:row>
      <xdr:rowOff>152400</xdr:rowOff>
    </xdr:from>
    <xdr:to>
      <xdr:col>8</xdr:col>
      <xdr:colOff>449580</xdr:colOff>
      <xdr:row>31</xdr:row>
      <xdr:rowOff>114300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" y="3131820"/>
          <a:ext cx="3017520" cy="2308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525780</xdr:colOff>
      <xdr:row>6</xdr:row>
      <xdr:rowOff>7620</xdr:rowOff>
    </xdr:from>
    <xdr:to>
      <xdr:col>11</xdr:col>
      <xdr:colOff>274320</xdr:colOff>
      <xdr:row>10</xdr:row>
      <xdr:rowOff>22860</xdr:rowOff>
    </xdr:to>
    <xdr:sp macro="" textlink="">
      <xdr:nvSpPr>
        <xdr:cNvPr id="2" name="四角形吹き出し 1"/>
        <xdr:cNvSpPr/>
      </xdr:nvSpPr>
      <xdr:spPr>
        <a:xfrm>
          <a:off x="4549140" y="1112520"/>
          <a:ext cx="2133600" cy="716280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（軸間距離、自重、積載物重量）</a:t>
          </a:r>
        </a:p>
      </xdr:txBody>
    </xdr:sp>
    <xdr:clientData/>
  </xdr:twoCellAnchor>
  <xdr:twoCellAnchor>
    <xdr:from>
      <xdr:col>2</xdr:col>
      <xdr:colOff>30480</xdr:colOff>
      <xdr:row>12</xdr:row>
      <xdr:rowOff>0</xdr:rowOff>
    </xdr:from>
    <xdr:to>
      <xdr:col>4</xdr:col>
      <xdr:colOff>525780</xdr:colOff>
      <xdr:row>16</xdr:row>
      <xdr:rowOff>53340</xdr:rowOff>
    </xdr:to>
    <xdr:sp macro="" textlink="">
      <xdr:nvSpPr>
        <xdr:cNvPr id="3" name="四角形吹き出し 2"/>
        <xdr:cNvSpPr/>
      </xdr:nvSpPr>
      <xdr:spPr>
        <a:xfrm>
          <a:off x="1005840" y="214122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426720</xdr:colOff>
      <xdr:row>12</xdr:row>
      <xdr:rowOff>22860</xdr:rowOff>
    </xdr:from>
    <xdr:to>
      <xdr:col>8</xdr:col>
      <xdr:colOff>365760</xdr:colOff>
      <xdr:row>16</xdr:row>
      <xdr:rowOff>76200</xdr:rowOff>
    </xdr:to>
    <xdr:sp macro="" textlink="">
      <xdr:nvSpPr>
        <xdr:cNvPr id="4" name="四角形吹き出し 3"/>
        <xdr:cNvSpPr/>
      </xdr:nvSpPr>
      <xdr:spPr>
        <a:xfrm>
          <a:off x="3230880" y="2164080"/>
          <a:ext cx="1714500" cy="72390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4</xdr:col>
      <xdr:colOff>15240</xdr:colOff>
      <xdr:row>17</xdr:row>
      <xdr:rowOff>160020</xdr:rowOff>
    </xdr:from>
    <xdr:to>
      <xdr:col>9</xdr:col>
      <xdr:colOff>38100</xdr:colOff>
      <xdr:row>31</xdr:row>
      <xdr:rowOff>121920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3139440"/>
          <a:ext cx="3017520" cy="230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sqref="A1:L1"/>
    </sheetView>
  </sheetViews>
  <sheetFormatPr defaultRowHeight="13.2" x14ac:dyDescent="0.2"/>
  <cols>
    <col min="1" max="1" width="11" bestFit="1" customWidth="1"/>
    <col min="2" max="2" width="3.21875" customWidth="1"/>
    <col min="8" max="8" width="8.109375" customWidth="1"/>
  </cols>
  <sheetData>
    <row r="1" spans="1:12" ht="19.8" thickBot="1" x14ac:dyDescent="0.2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">
      <c r="A2" s="13" t="s">
        <v>13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x14ac:dyDescent="0.2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3.8" thickBot="1" x14ac:dyDescent="0.25">
      <c r="A4" s="41" t="s">
        <v>12</v>
      </c>
      <c r="B4" s="18"/>
      <c r="C4" s="20" t="s">
        <v>0</v>
      </c>
      <c r="D4" s="20" t="s">
        <v>1</v>
      </c>
      <c r="E4" s="20" t="s">
        <v>2</v>
      </c>
      <c r="F4" s="20" t="s">
        <v>3</v>
      </c>
      <c r="G4" s="20" t="s">
        <v>11</v>
      </c>
      <c r="H4" s="18"/>
      <c r="I4" s="18"/>
      <c r="J4" s="18"/>
      <c r="K4" s="18"/>
      <c r="L4" s="19"/>
    </row>
    <row r="5" spans="1:12" ht="13.8" thickBot="1" x14ac:dyDescent="0.25">
      <c r="A5" s="41"/>
      <c r="B5" s="18"/>
      <c r="C5" s="1">
        <v>643</v>
      </c>
      <c r="D5" s="2">
        <v>67</v>
      </c>
      <c r="E5" s="2">
        <v>115</v>
      </c>
      <c r="F5" s="2">
        <v>58</v>
      </c>
      <c r="G5" s="3">
        <v>586</v>
      </c>
      <c r="H5" s="18"/>
      <c r="I5" s="18"/>
      <c r="J5" s="18"/>
      <c r="K5" s="18"/>
      <c r="L5" s="19"/>
    </row>
    <row r="6" spans="1:12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3.8" thickBot="1" x14ac:dyDescent="0.25">
      <c r="A7" s="17"/>
      <c r="B7" s="18"/>
      <c r="C7" s="20" t="s">
        <v>5</v>
      </c>
      <c r="D7" s="20" t="s">
        <v>6</v>
      </c>
      <c r="E7" s="20" t="s">
        <v>7</v>
      </c>
      <c r="F7" s="20" t="s">
        <v>10</v>
      </c>
      <c r="G7" s="18"/>
      <c r="H7" s="18"/>
      <c r="I7" s="18"/>
      <c r="J7" s="18"/>
      <c r="K7" s="18"/>
      <c r="L7" s="19"/>
    </row>
    <row r="8" spans="1:12" ht="13.8" thickBot="1" x14ac:dyDescent="0.25">
      <c r="A8" s="17" t="s">
        <v>4</v>
      </c>
      <c r="B8" s="18"/>
      <c r="C8" s="4">
        <v>4.95</v>
      </c>
      <c r="D8" s="5">
        <v>3.5</v>
      </c>
      <c r="E8" s="6">
        <v>3.39</v>
      </c>
      <c r="F8" s="21">
        <f>SUM(C8:E8)</f>
        <v>11.84</v>
      </c>
      <c r="G8" s="18"/>
      <c r="H8" s="18"/>
      <c r="I8" s="18"/>
      <c r="J8" s="18"/>
      <c r="K8" s="18"/>
      <c r="L8" s="19"/>
    </row>
    <row r="9" spans="1:12" ht="13.8" thickBot="1" x14ac:dyDescent="0.25">
      <c r="A9" s="17" t="s">
        <v>8</v>
      </c>
      <c r="B9" s="18"/>
      <c r="C9" s="21">
        <f>F9-D9-E9</f>
        <v>1.1433447098976108</v>
      </c>
      <c r="D9" s="21">
        <f>((G5-D5)/G5)*((E5-F5)/E5)*F9</f>
        <v>4.3898204481377059</v>
      </c>
      <c r="E9" s="21">
        <f>((G5-D5)/G5)*F5/E5*F9</f>
        <v>4.4668348419646833</v>
      </c>
      <c r="F9" s="11">
        <v>10</v>
      </c>
      <c r="G9" s="18"/>
      <c r="H9" s="18"/>
      <c r="I9" s="18"/>
      <c r="J9" s="18"/>
      <c r="K9" s="18"/>
      <c r="L9" s="19"/>
    </row>
    <row r="10" spans="1:12" ht="13.8" thickBot="1" x14ac:dyDescent="0.25">
      <c r="A10" s="17" t="s">
        <v>9</v>
      </c>
      <c r="B10" s="18"/>
      <c r="C10" s="7">
        <f>C8+C9</f>
        <v>6.093344709897611</v>
      </c>
      <c r="D10" s="8">
        <f t="shared" ref="D10:E10" si="0">D8+D9</f>
        <v>7.8898204481377059</v>
      </c>
      <c r="E10" s="10">
        <f t="shared" si="0"/>
        <v>7.8568348419646838</v>
      </c>
      <c r="F10" s="12">
        <f>SUM(C10:E10)</f>
        <v>21.84</v>
      </c>
      <c r="G10" s="18"/>
      <c r="H10" s="18"/>
      <c r="I10" s="18"/>
      <c r="J10" s="18"/>
      <c r="K10" s="18"/>
      <c r="L10" s="19"/>
    </row>
    <row r="11" spans="1:12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7"/>
      <c r="B12" s="18"/>
      <c r="C12" s="18"/>
      <c r="D12" s="18"/>
      <c r="E12" s="18"/>
      <c r="F12" s="18"/>
      <c r="G12" s="18"/>
      <c r="H12" s="18"/>
      <c r="I12" s="9"/>
      <c r="J12" s="18"/>
      <c r="K12" s="22"/>
      <c r="L12" s="19"/>
    </row>
    <row r="13" spans="1:12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2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</row>
    <row r="15" spans="1:12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/>
    </row>
    <row r="16" spans="1:12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3.8" thickBo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</sheetData>
  <sheetProtection password="EBB0" sheet="1" objects="1" scenarios="1" selectLockedCells="1" selectUnlockedCells="1"/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J26" sqref="J26"/>
    </sheetView>
  </sheetViews>
  <sheetFormatPr defaultRowHeight="13.2" x14ac:dyDescent="0.2"/>
  <cols>
    <col min="1" max="1" width="11" bestFit="1" customWidth="1"/>
    <col min="2" max="2" width="3.21875" customWidth="1"/>
    <col min="8" max="8" width="8.109375" customWidth="1"/>
  </cols>
  <sheetData>
    <row r="1" spans="1:12" ht="19.8" thickBot="1" x14ac:dyDescent="0.2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">
      <c r="A2" s="13" t="s">
        <v>13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x14ac:dyDescent="0.2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3.8" thickBot="1" x14ac:dyDescent="0.25">
      <c r="A4" s="41" t="s">
        <v>12</v>
      </c>
      <c r="B4" s="18"/>
      <c r="C4" s="20" t="s">
        <v>0</v>
      </c>
      <c r="D4" s="20" t="s">
        <v>1</v>
      </c>
      <c r="E4" s="20" t="s">
        <v>2</v>
      </c>
      <c r="F4" s="20" t="s">
        <v>3</v>
      </c>
      <c r="G4" s="20" t="s">
        <v>11</v>
      </c>
      <c r="H4" s="18"/>
      <c r="I4" s="18"/>
      <c r="J4" s="18"/>
      <c r="K4" s="18"/>
      <c r="L4" s="19"/>
    </row>
    <row r="5" spans="1:12" ht="13.8" thickBot="1" x14ac:dyDescent="0.25">
      <c r="A5" s="41"/>
      <c r="B5" s="18"/>
      <c r="C5" s="26"/>
      <c r="D5" s="27"/>
      <c r="E5" s="27">
        <v>100</v>
      </c>
      <c r="F5" s="27"/>
      <c r="G5" s="28">
        <v>100</v>
      </c>
      <c r="H5" s="18"/>
      <c r="I5" s="18"/>
      <c r="J5" s="18"/>
      <c r="K5" s="18"/>
      <c r="L5" s="19"/>
    </row>
    <row r="6" spans="1:12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3.8" thickBot="1" x14ac:dyDescent="0.25">
      <c r="A7" s="17"/>
      <c r="B7" s="18"/>
      <c r="C7" s="20" t="s">
        <v>5</v>
      </c>
      <c r="D7" s="20" t="s">
        <v>6</v>
      </c>
      <c r="E7" s="20" t="s">
        <v>7</v>
      </c>
      <c r="F7" s="20" t="s">
        <v>10</v>
      </c>
      <c r="G7" s="18"/>
      <c r="H7" s="18"/>
      <c r="I7" s="18"/>
      <c r="J7" s="18"/>
      <c r="K7" s="18"/>
      <c r="L7" s="19"/>
    </row>
    <row r="8" spans="1:12" ht="13.8" thickBot="1" x14ac:dyDescent="0.25">
      <c r="A8" s="17" t="s">
        <v>4</v>
      </c>
      <c r="B8" s="18"/>
      <c r="C8" s="29"/>
      <c r="D8" s="30"/>
      <c r="E8" s="31"/>
      <c r="F8" s="21">
        <f>SUM(C8:E8)</f>
        <v>0</v>
      </c>
      <c r="G8" s="18"/>
      <c r="H8" s="18"/>
      <c r="I8" s="18"/>
      <c r="J8" s="18"/>
      <c r="K8" s="18"/>
      <c r="L8" s="19"/>
    </row>
    <row r="9" spans="1:12" ht="13.8" thickBot="1" x14ac:dyDescent="0.25">
      <c r="A9" s="17" t="s">
        <v>8</v>
      </c>
      <c r="B9" s="18"/>
      <c r="C9" s="21">
        <f>F9-D9-E9</f>
        <v>0</v>
      </c>
      <c r="D9" s="21">
        <f>((G5-D5)/G5)*((E5-F5)/E5)*F9</f>
        <v>0</v>
      </c>
      <c r="E9" s="21">
        <f>((G5-D5)/G5)*F5/E5*F9</f>
        <v>0</v>
      </c>
      <c r="F9" s="32"/>
      <c r="G9" s="18"/>
      <c r="H9" s="18"/>
      <c r="I9" s="18"/>
      <c r="J9" s="18"/>
      <c r="K9" s="18"/>
      <c r="L9" s="19"/>
    </row>
    <row r="10" spans="1:12" ht="13.8" thickBot="1" x14ac:dyDescent="0.25">
      <c r="A10" s="17" t="s">
        <v>9</v>
      </c>
      <c r="B10" s="18"/>
      <c r="C10" s="7">
        <f>C8+C9</f>
        <v>0</v>
      </c>
      <c r="D10" s="8">
        <f t="shared" ref="D10:E10" si="0">D8+D9</f>
        <v>0</v>
      </c>
      <c r="E10" s="10">
        <f t="shared" si="0"/>
        <v>0</v>
      </c>
      <c r="F10" s="12">
        <f>SUM(C10:E10)</f>
        <v>0</v>
      </c>
      <c r="G10" s="18"/>
      <c r="H10" s="18"/>
      <c r="I10" s="18"/>
      <c r="J10" s="18"/>
      <c r="K10" s="18"/>
      <c r="L10" s="19"/>
    </row>
    <row r="11" spans="1:12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7"/>
      <c r="B12" s="18"/>
      <c r="C12" s="18"/>
      <c r="D12" s="18"/>
      <c r="E12" s="18"/>
      <c r="F12" s="18"/>
      <c r="G12" s="18"/>
      <c r="H12" s="18"/>
      <c r="I12" s="9"/>
      <c r="J12" s="18"/>
      <c r="K12" s="22"/>
      <c r="L12" s="19"/>
    </row>
    <row r="13" spans="1:12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2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</row>
    <row r="15" spans="1:12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/>
    </row>
    <row r="16" spans="1:12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3.8" thickBo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</sheetData>
  <sheetProtection password="EBB0" sheet="1" objects="1" scenarios="1"/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G36" sqref="G36"/>
    </sheetView>
  </sheetViews>
  <sheetFormatPr defaultRowHeight="13.2" x14ac:dyDescent="0.2"/>
  <cols>
    <col min="1" max="1" width="11" bestFit="1" customWidth="1"/>
    <col min="2" max="2" width="3.21875" customWidth="1"/>
    <col min="8" max="8" width="8.109375" customWidth="1"/>
  </cols>
  <sheetData>
    <row r="1" spans="1:12" ht="19.8" thickBot="1" x14ac:dyDescent="0.25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">
      <c r="A2" s="13" t="s">
        <v>13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x14ac:dyDescent="0.2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3.8" thickBot="1" x14ac:dyDescent="0.25">
      <c r="A4" s="41" t="s">
        <v>12</v>
      </c>
      <c r="B4" s="18"/>
      <c r="C4" s="20" t="s">
        <v>0</v>
      </c>
      <c r="D4" s="20" t="s">
        <v>1</v>
      </c>
      <c r="E4" s="20" t="s">
        <v>2</v>
      </c>
      <c r="F4" s="20" t="s">
        <v>3</v>
      </c>
      <c r="G4" s="20" t="s">
        <v>11</v>
      </c>
      <c r="H4" s="18"/>
      <c r="I4" s="18"/>
      <c r="J4" s="18"/>
      <c r="K4" s="18"/>
      <c r="L4" s="19"/>
    </row>
    <row r="5" spans="1:12" ht="13.8" thickBot="1" x14ac:dyDescent="0.25">
      <c r="A5" s="41"/>
      <c r="B5" s="18"/>
      <c r="C5" s="26"/>
      <c r="D5" s="27"/>
      <c r="E5" s="27">
        <v>100</v>
      </c>
      <c r="F5" s="27"/>
      <c r="G5" s="28">
        <v>100</v>
      </c>
      <c r="H5" s="18"/>
      <c r="I5" s="18"/>
      <c r="J5" s="18"/>
      <c r="K5" s="18"/>
      <c r="L5" s="19"/>
    </row>
    <row r="6" spans="1:12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3.8" thickBot="1" x14ac:dyDescent="0.25">
      <c r="A7" s="17"/>
      <c r="B7" s="18"/>
      <c r="C7" s="20" t="s">
        <v>5</v>
      </c>
      <c r="D7" s="20" t="s">
        <v>6</v>
      </c>
      <c r="E7" s="20" t="s">
        <v>7</v>
      </c>
      <c r="F7" s="20" t="s">
        <v>10</v>
      </c>
      <c r="G7" s="18"/>
      <c r="H7" s="18"/>
      <c r="I7" s="18"/>
      <c r="J7" s="18"/>
      <c r="K7" s="18"/>
      <c r="L7" s="19"/>
    </row>
    <row r="8" spans="1:12" ht="13.8" thickBot="1" x14ac:dyDescent="0.25">
      <c r="A8" s="17" t="s">
        <v>4</v>
      </c>
      <c r="B8" s="18"/>
      <c r="C8" s="29"/>
      <c r="D8" s="30"/>
      <c r="E8" s="31"/>
      <c r="F8" s="21">
        <f>SUM(C8:E8)</f>
        <v>0</v>
      </c>
      <c r="G8" s="18"/>
      <c r="H8" s="18"/>
      <c r="I8" s="18"/>
      <c r="J8" s="18"/>
      <c r="K8" s="18"/>
      <c r="L8" s="19"/>
    </row>
    <row r="9" spans="1:12" ht="13.8" thickBot="1" x14ac:dyDescent="0.25">
      <c r="A9" s="17" t="s">
        <v>8</v>
      </c>
      <c r="B9" s="18"/>
      <c r="C9" s="21">
        <f>(D5/G5)*((E5-F5)/E5)*F9</f>
        <v>0</v>
      </c>
      <c r="D9" s="21">
        <f>(D5/G5)*(F5/E5)*F9</f>
        <v>0</v>
      </c>
      <c r="E9" s="21">
        <f>F9-C9-D9</f>
        <v>0</v>
      </c>
      <c r="F9" s="32"/>
      <c r="G9" s="18"/>
      <c r="H9" s="18"/>
      <c r="I9" s="18"/>
      <c r="J9" s="18"/>
      <c r="K9" s="18"/>
      <c r="L9" s="19"/>
    </row>
    <row r="10" spans="1:12" ht="13.8" thickBot="1" x14ac:dyDescent="0.25">
      <c r="A10" s="17" t="s">
        <v>9</v>
      </c>
      <c r="B10" s="18"/>
      <c r="C10" s="7">
        <f>C8+C9</f>
        <v>0</v>
      </c>
      <c r="D10" s="8">
        <f>D8+D9</f>
        <v>0</v>
      </c>
      <c r="E10" s="10">
        <f>E8+E9</f>
        <v>0</v>
      </c>
      <c r="F10" s="12">
        <f>SUM(C10:E10)</f>
        <v>0</v>
      </c>
      <c r="G10" s="18"/>
      <c r="H10" s="18"/>
      <c r="I10" s="18"/>
      <c r="J10" s="18"/>
      <c r="K10" s="18"/>
      <c r="L10" s="19"/>
    </row>
    <row r="11" spans="1:12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7"/>
      <c r="B12" s="18"/>
      <c r="C12" s="18"/>
      <c r="D12" s="18"/>
      <c r="E12" s="18"/>
      <c r="F12" s="18"/>
      <c r="G12" s="18"/>
      <c r="H12" s="18"/>
      <c r="I12" s="9"/>
      <c r="J12" s="18"/>
      <c r="K12" s="22"/>
      <c r="L12" s="19"/>
    </row>
    <row r="13" spans="1:12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2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</row>
    <row r="15" spans="1:12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/>
    </row>
    <row r="16" spans="1:12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3.8" thickBo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</sheetData>
  <sheetProtection password="EBB0" sheet="1" objects="1" scenarios="1"/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26" sqref="N26"/>
    </sheetView>
  </sheetViews>
  <sheetFormatPr defaultRowHeight="13.2" x14ac:dyDescent="0.2"/>
  <cols>
    <col min="1" max="1" width="11" bestFit="1" customWidth="1"/>
    <col min="2" max="2" width="3.21875" customWidth="1"/>
    <col min="8" max="8" width="8.109375" customWidth="1"/>
  </cols>
  <sheetData>
    <row r="1" spans="1:12" ht="19.8" thickBot="1" x14ac:dyDescent="0.25">
      <c r="A1" s="38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">
      <c r="A2" s="13" t="s">
        <v>13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x14ac:dyDescent="0.2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3.8" thickBot="1" x14ac:dyDescent="0.25">
      <c r="A4" s="41" t="s">
        <v>12</v>
      </c>
      <c r="B4" s="18"/>
      <c r="C4" s="20" t="s">
        <v>0</v>
      </c>
      <c r="D4" s="20" t="s">
        <v>1</v>
      </c>
      <c r="E4" s="20" t="s">
        <v>2</v>
      </c>
      <c r="F4" s="20" t="s">
        <v>3</v>
      </c>
      <c r="G4" s="20" t="s">
        <v>11</v>
      </c>
      <c r="H4" s="20" t="s">
        <v>17</v>
      </c>
      <c r="I4" s="20" t="s">
        <v>18</v>
      </c>
      <c r="J4" s="18"/>
      <c r="K4" s="18"/>
      <c r="L4" s="19"/>
    </row>
    <row r="5" spans="1:12" ht="13.8" thickBot="1" x14ac:dyDescent="0.25">
      <c r="A5" s="41"/>
      <c r="B5" s="18"/>
      <c r="C5" s="26"/>
      <c r="D5" s="27"/>
      <c r="E5" s="27">
        <v>100</v>
      </c>
      <c r="F5" s="33"/>
      <c r="G5" s="34">
        <v>100</v>
      </c>
      <c r="H5" s="34">
        <v>100</v>
      </c>
      <c r="I5" s="35">
        <v>100</v>
      </c>
      <c r="J5" s="18"/>
      <c r="K5" s="18"/>
      <c r="L5" s="19"/>
    </row>
    <row r="6" spans="1:12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3.8" thickBot="1" x14ac:dyDescent="0.25">
      <c r="A7" s="17"/>
      <c r="B7" s="18"/>
      <c r="C7" s="20" t="s">
        <v>5</v>
      </c>
      <c r="D7" s="20" t="s">
        <v>6</v>
      </c>
      <c r="E7" s="20" t="s">
        <v>7</v>
      </c>
      <c r="F7" s="20" t="s">
        <v>19</v>
      </c>
      <c r="G7" s="20" t="s">
        <v>10</v>
      </c>
      <c r="H7" s="18"/>
      <c r="I7" s="18"/>
      <c r="J7" s="18"/>
      <c r="K7" s="18"/>
      <c r="L7" s="19"/>
    </row>
    <row r="8" spans="1:12" ht="13.8" thickBot="1" x14ac:dyDescent="0.25">
      <c r="A8" s="17" t="s">
        <v>4</v>
      </c>
      <c r="B8" s="18"/>
      <c r="C8" s="29"/>
      <c r="D8" s="30"/>
      <c r="E8" s="36"/>
      <c r="F8" s="37"/>
      <c r="G8" s="21">
        <f>SUM(C8:F8)</f>
        <v>0</v>
      </c>
      <c r="H8" s="18"/>
      <c r="I8" s="18"/>
      <c r="J8" s="18"/>
      <c r="K8" s="18"/>
      <c r="L8" s="19"/>
    </row>
    <row r="9" spans="1:12" ht="13.8" thickBot="1" x14ac:dyDescent="0.25">
      <c r="A9" s="17" t="s">
        <v>8</v>
      </c>
      <c r="B9" s="18"/>
      <c r="C9" s="21">
        <f>(D5/I5)*((E5-F5)/E5)*G9</f>
        <v>0</v>
      </c>
      <c r="D9" s="21">
        <f>(D5/I5)*(F5/E5)*G9</f>
        <v>0</v>
      </c>
      <c r="E9" s="21">
        <f>(G9-C9-D9)*((G5-H5)/G5)</f>
        <v>0</v>
      </c>
      <c r="F9" s="21">
        <f>G9-C9-D9-E9</f>
        <v>0</v>
      </c>
      <c r="G9" s="32"/>
      <c r="H9" s="18"/>
      <c r="I9" s="18"/>
      <c r="J9" s="18"/>
      <c r="K9" s="18"/>
      <c r="L9" s="19"/>
    </row>
    <row r="10" spans="1:12" ht="13.8" thickBot="1" x14ac:dyDescent="0.25">
      <c r="A10" s="17" t="s">
        <v>9</v>
      </c>
      <c r="B10" s="18"/>
      <c r="C10" s="7">
        <f>C8+C9</f>
        <v>0</v>
      </c>
      <c r="D10" s="8">
        <f>D8+D9</f>
        <v>0</v>
      </c>
      <c r="E10" s="10">
        <f>E8+E9</f>
        <v>0</v>
      </c>
      <c r="F10" s="10">
        <f>F8+F9</f>
        <v>0</v>
      </c>
      <c r="G10" s="12">
        <f>SUM(C10:F10)</f>
        <v>0</v>
      </c>
      <c r="H10" s="18"/>
      <c r="I10" s="18"/>
      <c r="J10" s="18"/>
      <c r="K10" s="18"/>
      <c r="L10" s="19"/>
    </row>
    <row r="11" spans="1:12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7"/>
      <c r="B12" s="18"/>
      <c r="C12" s="18"/>
      <c r="D12" s="18"/>
      <c r="E12" s="18"/>
      <c r="F12" s="18"/>
      <c r="G12" s="18"/>
      <c r="H12" s="18"/>
      <c r="I12" s="9"/>
      <c r="J12" s="18"/>
      <c r="K12" s="22"/>
      <c r="L12" s="19"/>
    </row>
    <row r="13" spans="1:12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2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</row>
    <row r="15" spans="1:12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/>
    </row>
    <row r="16" spans="1:12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3.8" thickBo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</row>
  </sheetData>
  <sheetProtection password="EBB0" sheet="1" objects="1" scenarios="1"/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入力例（T1.2）</vt:lpstr>
      <vt:lpstr>T1.2</vt:lpstr>
      <vt:lpstr>T2.1</vt:lpstr>
      <vt:lpstr>T2.2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鈴木 裕一</cp:lastModifiedBy>
  <dcterms:created xsi:type="dcterms:W3CDTF">2016-01-19T06:53:45Z</dcterms:created>
  <dcterms:modified xsi:type="dcterms:W3CDTF">2016-01-25T03:30:46Z</dcterms:modified>
</cp:coreProperties>
</file>